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özös dokumentumok\Időközi választás Sóly\"/>
    </mc:Choice>
  </mc:AlternateContent>
  <xr:revisionPtr revIDLastSave="0" documentId="13_ncr:1_{16ACAEF8-0F18-40EA-AFA2-F4EFC9BC4A7A}" xr6:coauthVersionLast="47" xr6:coauthVersionMax="47" xr10:uidLastSave="{00000000-0000-0000-0000-000000000000}"/>
  <bookViews>
    <workbookView xWindow="-120" yWindow="-120" windowWidth="29040" windowHeight="15840" xr2:uid="{BD197A53-931B-42C3-AF23-A8ED3F650CD3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2" i="1"/>
  <c r="F32" i="1"/>
  <c r="F38" i="1"/>
  <c r="G29" i="1"/>
  <c r="G25" i="1"/>
  <c r="G21" i="1"/>
  <c r="E17" i="1"/>
  <c r="E16" i="1"/>
  <c r="E14" i="1"/>
  <c r="E13" i="1"/>
  <c r="G37" i="1" l="1"/>
  <c r="H31" i="1" s="1"/>
  <c r="H45" i="1" s="1"/>
  <c r="E19" i="1"/>
</calcChain>
</file>

<file path=xl/sharedStrings.xml><?xml version="1.0" encoding="utf-8"?>
<sst xmlns="http://schemas.openxmlformats.org/spreadsheetml/2006/main" count="47" uniqueCount="45">
  <si>
    <t>Kód</t>
  </si>
  <si>
    <t>1.</t>
  </si>
  <si>
    <t>Dologi kiadások</t>
  </si>
  <si>
    <t>Kiadások a szavazás napján és azt megelőzően</t>
  </si>
  <si>
    <t>Dologi kiadások szavazókörönként</t>
  </si>
  <si>
    <t>választó fő</t>
  </si>
  <si>
    <t>Értesítők,boriték (38,1ft/fő)</t>
  </si>
  <si>
    <t>Kézbesítések (250ft/fő)</t>
  </si>
  <si>
    <t>Urna</t>
  </si>
  <si>
    <t>Szavazólapok (55,25 Ft/fő)</t>
  </si>
  <si>
    <t>Boríték (8,26 Ft/fő)</t>
  </si>
  <si>
    <t>Nyomatatási ktg.</t>
  </si>
  <si>
    <t xml:space="preserve">1. melléklet </t>
  </si>
  <si>
    <t xml:space="preserve">9. melléklet </t>
  </si>
  <si>
    <t>2.</t>
  </si>
  <si>
    <t>Személyi juttatások</t>
  </si>
  <si>
    <t>SZSZB tiszteletdíj</t>
  </si>
  <si>
    <t>SZSZB elnök 1fő</t>
  </si>
  <si>
    <t>HVB 2főx55000 (2tag)</t>
  </si>
  <si>
    <t>HVB 2főx55000 (4.és5.tag)</t>
  </si>
  <si>
    <t>SZSZB melletti jegyzőkönyvezető</t>
  </si>
  <si>
    <t>HVI vezető díja</t>
  </si>
  <si>
    <t>3.</t>
  </si>
  <si>
    <t>Munkaadót terhelő fiz.köt</t>
  </si>
  <si>
    <t xml:space="preserve">HVI és SZSZB </t>
  </si>
  <si>
    <t>206000x13%</t>
  </si>
  <si>
    <t>115000x13%</t>
  </si>
  <si>
    <t>66000x13%</t>
  </si>
  <si>
    <t>4.</t>
  </si>
  <si>
    <t>Ellátási kiadások</t>
  </si>
  <si>
    <t>Személyi juttatások utáni járulék</t>
  </si>
  <si>
    <t>Személyutatás utáni járulék</t>
  </si>
  <si>
    <t>Étkezés</t>
  </si>
  <si>
    <t>SZSZB részére</t>
  </si>
  <si>
    <t>HVB részére 5főx50000</t>
  </si>
  <si>
    <t>HVI részére 2 fő x6000</t>
  </si>
  <si>
    <t xml:space="preserve"> HVI tag normatív díj</t>
  </si>
  <si>
    <t>SZSZB jegyzőkönyvvez. 1fő (Henrik)</t>
  </si>
  <si>
    <t>HVI tag 1 fő (Orsi)</t>
  </si>
  <si>
    <t>HVI vezető (Ági)</t>
  </si>
  <si>
    <t>Összesen</t>
  </si>
  <si>
    <t>Időközi választás SÓLY  2025.07.27.</t>
  </si>
  <si>
    <t>rész össz.</t>
  </si>
  <si>
    <t>étkezés után adóalap: 292.000x1,18%=344.500  Adó:(344.500x15%)+(344.500x28%)</t>
  </si>
  <si>
    <t>6/2021. (VIII. 31.) IM rendelet alapján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</si>
</sst>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0" fontId="0" fillId="0" borderId="1" xfId="0" applyBorder="1" applyAlignment="1">
      <alignment horizontal="right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3" fontId="4" fillId="0" borderId="1" xfId="0" applyNumberFormat="1" applyFont="1" applyBorder="1"/>
    <xf numFmtId="0" fontId="3" fillId="0" borderId="1" xfId="0" applyFont="1" applyBorder="1"/>
    <xf numFmtId="0" fontId="5" fillId="0" borderId="0" xfId="0" applyFont="1"/>
    <xf numFmtId="0" fontId="5" fillId="0" borderId="0" xfId="0" applyFont="1" applyAlignment="1">
      <alignment wrapText="1"/>
    </xf>
    <xf numFmtId="3" fontId="5" fillId="0" borderId="0" xfId="0" applyNumberFormat="1" applyFont="1"/>
    <xf numFmtId="0" fontId="6" fillId="0" borderId="0" xfId="0" applyFont="1"/>
    <xf numFmtId="3" fontId="1" fillId="0" borderId="1" xfId="0" applyNumberFormat="1" applyFont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2CF52-DB67-4067-8386-F9F860D03E7D}">
  <sheetPr>
    <pageSetUpPr fitToPage="1"/>
  </sheetPr>
  <dimension ref="C4:H48"/>
  <sheetViews>
    <sheetView tabSelected="1" topLeftCell="A10" workbookViewId="0">
      <selection activeCell="L11" sqref="L11"/>
    </sheetView>
  </sheetViews>
  <sheetFormatPr defaultRowHeight="15" x14ac:dyDescent="0.25"/>
  <cols>
    <col min="4" max="4" width="31.7109375" style="1" customWidth="1"/>
    <col min="5" max="5" width="10.85546875" style="2" customWidth="1"/>
    <col min="6" max="6" width="12.5703125" style="2" customWidth="1"/>
    <col min="7" max="7" width="8.85546875" style="3"/>
    <col min="8" max="8" width="18" style="2" customWidth="1"/>
  </cols>
  <sheetData>
    <row r="4" spans="3:8" ht="28.9" customHeight="1" x14ac:dyDescent="0.35">
      <c r="D4" s="23" t="s">
        <v>41</v>
      </c>
      <c r="E4" s="24"/>
      <c r="F4" s="24"/>
      <c r="G4" s="24"/>
    </row>
    <row r="5" spans="3:8" x14ac:dyDescent="0.25">
      <c r="D5" s="22" t="s">
        <v>44</v>
      </c>
    </row>
    <row r="8" spans="3:8" x14ac:dyDescent="0.25">
      <c r="C8" s="6"/>
      <c r="D8" s="7"/>
      <c r="E8" s="8" t="s">
        <v>13</v>
      </c>
      <c r="F8" s="8" t="s">
        <v>12</v>
      </c>
      <c r="G8" s="16" t="s">
        <v>42</v>
      </c>
      <c r="H8" s="21" t="s">
        <v>40</v>
      </c>
    </row>
    <row r="9" spans="3:8" x14ac:dyDescent="0.25">
      <c r="C9" s="6" t="s">
        <v>0</v>
      </c>
      <c r="D9" s="9" t="s">
        <v>5</v>
      </c>
      <c r="E9" s="8">
        <v>459</v>
      </c>
      <c r="F9" s="8"/>
      <c r="G9" s="16"/>
      <c r="H9" s="8"/>
    </row>
    <row r="10" spans="3:8" s="5" customFormat="1" x14ac:dyDescent="0.25">
      <c r="C10" s="10" t="s">
        <v>1</v>
      </c>
      <c r="D10" s="11" t="s">
        <v>2</v>
      </c>
      <c r="E10" s="12"/>
      <c r="F10" s="12"/>
      <c r="G10" s="13"/>
      <c r="H10" s="12">
        <v>175998</v>
      </c>
    </row>
    <row r="11" spans="3:8" ht="30" x14ac:dyDescent="0.25">
      <c r="C11" s="13">
        <v>101</v>
      </c>
      <c r="D11" s="14" t="s">
        <v>3</v>
      </c>
      <c r="E11" s="8"/>
      <c r="F11" s="8"/>
      <c r="G11" s="16"/>
      <c r="H11" s="8"/>
    </row>
    <row r="12" spans="3:8" ht="30" x14ac:dyDescent="0.25">
      <c r="C12" s="6">
        <v>10101</v>
      </c>
      <c r="D12" s="7" t="s">
        <v>4</v>
      </c>
      <c r="E12" s="8"/>
      <c r="F12" s="8"/>
      <c r="G12" s="16"/>
      <c r="H12" s="8"/>
    </row>
    <row r="13" spans="3:8" x14ac:dyDescent="0.25">
      <c r="C13" s="6"/>
      <c r="D13" s="7" t="s">
        <v>6</v>
      </c>
      <c r="E13" s="8">
        <f>E9*38.1</f>
        <v>17487.900000000001</v>
      </c>
      <c r="F13" s="8"/>
      <c r="G13" s="16"/>
      <c r="H13" s="8"/>
    </row>
    <row r="14" spans="3:8" x14ac:dyDescent="0.25">
      <c r="C14" s="6"/>
      <c r="D14" s="7" t="s">
        <v>7</v>
      </c>
      <c r="E14" s="8">
        <f>E9*250</f>
        <v>114750</v>
      </c>
      <c r="F14" s="8"/>
      <c r="G14" s="16"/>
      <c r="H14" s="8"/>
    </row>
    <row r="15" spans="3:8" x14ac:dyDescent="0.25">
      <c r="C15" s="6"/>
      <c r="D15" s="7" t="s">
        <v>8</v>
      </c>
      <c r="E15" s="8">
        <v>7950</v>
      </c>
      <c r="F15" s="8"/>
      <c r="G15" s="16"/>
      <c r="H15" s="8"/>
    </row>
    <row r="16" spans="3:8" x14ac:dyDescent="0.25">
      <c r="C16" s="6"/>
      <c r="D16" s="7" t="s">
        <v>9</v>
      </c>
      <c r="E16" s="8">
        <f>E9*55.25</f>
        <v>25359.75</v>
      </c>
      <c r="F16" s="8"/>
      <c r="G16" s="16"/>
      <c r="H16" s="8"/>
    </row>
    <row r="17" spans="3:8" x14ac:dyDescent="0.25">
      <c r="C17" s="6"/>
      <c r="D17" s="7" t="s">
        <v>10</v>
      </c>
      <c r="E17" s="8">
        <f>E9*8.26</f>
        <v>3791.3399999999997</v>
      </c>
      <c r="F17" s="8"/>
      <c r="G17" s="16"/>
      <c r="H17" s="8"/>
    </row>
    <row r="18" spans="3:8" x14ac:dyDescent="0.25">
      <c r="C18" s="6"/>
      <c r="D18" s="7" t="s">
        <v>11</v>
      </c>
      <c r="E18" s="8">
        <v>13691</v>
      </c>
      <c r="F18" s="8"/>
      <c r="G18" s="16"/>
      <c r="H18" s="8"/>
    </row>
    <row r="19" spans="3:8" x14ac:dyDescent="0.25">
      <c r="C19" s="6"/>
      <c r="D19" s="7"/>
      <c r="E19" s="8">
        <f>SUM(E13:E18)</f>
        <v>183029.99</v>
      </c>
      <c r="F19" s="8"/>
      <c r="G19" s="13"/>
      <c r="H19" s="8"/>
    </row>
    <row r="20" spans="3:8" s="5" customFormat="1" x14ac:dyDescent="0.25">
      <c r="C20" s="10" t="s">
        <v>14</v>
      </c>
      <c r="D20" s="11" t="s">
        <v>15</v>
      </c>
      <c r="E20" s="12"/>
      <c r="F20" s="12"/>
      <c r="G20" s="15"/>
      <c r="H20" s="12">
        <v>673000</v>
      </c>
    </row>
    <row r="21" spans="3:8" x14ac:dyDescent="0.25">
      <c r="C21" s="13">
        <v>201</v>
      </c>
      <c r="D21" s="14" t="s">
        <v>16</v>
      </c>
      <c r="E21" s="8"/>
      <c r="F21" s="8"/>
      <c r="G21" s="15">
        <f>SUM(F22:F24)</f>
        <v>286000</v>
      </c>
      <c r="H21" s="8"/>
    </row>
    <row r="22" spans="3:8" x14ac:dyDescent="0.25">
      <c r="C22" s="6">
        <v>20101</v>
      </c>
      <c r="D22" s="7" t="s">
        <v>17</v>
      </c>
      <c r="E22" s="8"/>
      <c r="F22" s="8">
        <v>66000</v>
      </c>
      <c r="G22" s="16"/>
      <c r="H22" s="8"/>
    </row>
    <row r="23" spans="3:8" x14ac:dyDescent="0.25">
      <c r="C23" s="6">
        <v>20102</v>
      </c>
      <c r="D23" s="7" t="s">
        <v>18</v>
      </c>
      <c r="E23" s="8"/>
      <c r="F23" s="8">
        <v>110000</v>
      </c>
      <c r="G23" s="16"/>
      <c r="H23" s="8"/>
    </row>
    <row r="24" spans="3:8" x14ac:dyDescent="0.25">
      <c r="C24" s="6">
        <v>20103</v>
      </c>
      <c r="D24" s="7" t="s">
        <v>19</v>
      </c>
      <c r="E24" s="8"/>
      <c r="F24" s="8">
        <v>110000</v>
      </c>
      <c r="G24" s="16"/>
      <c r="H24" s="8"/>
    </row>
    <row r="25" spans="3:8" ht="16.149999999999999" customHeight="1" x14ac:dyDescent="0.25">
      <c r="C25" s="13">
        <v>202</v>
      </c>
      <c r="D25" s="14" t="s">
        <v>20</v>
      </c>
      <c r="E25" s="8"/>
      <c r="F25" s="8"/>
      <c r="G25" s="15">
        <f>SUM(F26:F28)</f>
        <v>181000</v>
      </c>
      <c r="H25" s="8"/>
    </row>
    <row r="26" spans="3:8" ht="30" x14ac:dyDescent="0.25">
      <c r="C26" s="6">
        <v>20201</v>
      </c>
      <c r="D26" s="7" t="s">
        <v>37</v>
      </c>
      <c r="E26" s="8"/>
      <c r="F26" s="8">
        <v>66000</v>
      </c>
      <c r="G26" s="16"/>
      <c r="H26" s="8"/>
    </row>
    <row r="27" spans="3:8" x14ac:dyDescent="0.25">
      <c r="C27" s="6">
        <v>203</v>
      </c>
      <c r="D27" s="7" t="s">
        <v>36</v>
      </c>
      <c r="E27" s="8"/>
      <c r="F27" s="8"/>
      <c r="G27" s="16"/>
      <c r="H27" s="8"/>
    </row>
    <row r="28" spans="3:8" x14ac:dyDescent="0.25">
      <c r="C28" s="6">
        <v>20301</v>
      </c>
      <c r="D28" s="7" t="s">
        <v>38</v>
      </c>
      <c r="E28" s="8"/>
      <c r="F28" s="8">
        <v>115000</v>
      </c>
      <c r="G28" s="16"/>
      <c r="H28" s="8"/>
    </row>
    <row r="29" spans="3:8" s="4" customFormat="1" x14ac:dyDescent="0.25">
      <c r="C29" s="13">
        <v>209</v>
      </c>
      <c r="D29" s="14" t="s">
        <v>21</v>
      </c>
      <c r="E29" s="15"/>
      <c r="F29" s="15"/>
      <c r="G29" s="15">
        <f>SUM(F30)</f>
        <v>206000</v>
      </c>
      <c r="H29" s="15"/>
    </row>
    <row r="30" spans="3:8" x14ac:dyDescent="0.25">
      <c r="C30" s="6">
        <v>20901</v>
      </c>
      <c r="D30" s="7" t="s">
        <v>39</v>
      </c>
      <c r="E30" s="8"/>
      <c r="F30" s="8">
        <v>206000</v>
      </c>
      <c r="G30" s="16"/>
      <c r="H30" s="8"/>
    </row>
    <row r="31" spans="3:8" s="5" customFormat="1" x14ac:dyDescent="0.25">
      <c r="C31" s="10" t="s">
        <v>22</v>
      </c>
      <c r="D31" s="11" t="s">
        <v>23</v>
      </c>
      <c r="E31" s="12"/>
      <c r="F31" s="12"/>
      <c r="G31" s="13"/>
      <c r="H31" s="12">
        <f>SUM(G32:G37)</f>
        <v>183950</v>
      </c>
    </row>
    <row r="32" spans="3:8" x14ac:dyDescent="0.25">
      <c r="C32" s="13">
        <v>301</v>
      </c>
      <c r="D32" s="14" t="s">
        <v>23</v>
      </c>
      <c r="E32" s="8"/>
      <c r="F32" s="8">
        <f>387000*13%</f>
        <v>50310</v>
      </c>
      <c r="G32" s="15">
        <f>387000*13%</f>
        <v>50310</v>
      </c>
      <c r="H32" s="8"/>
    </row>
    <row r="33" spans="3:8" x14ac:dyDescent="0.25">
      <c r="C33" s="6">
        <v>30101</v>
      </c>
      <c r="D33" s="7" t="s">
        <v>24</v>
      </c>
      <c r="E33" s="8"/>
      <c r="F33" s="8"/>
      <c r="G33" s="16"/>
      <c r="H33" s="8"/>
    </row>
    <row r="34" spans="3:8" x14ac:dyDescent="0.25">
      <c r="C34" s="6"/>
      <c r="D34" s="7" t="s">
        <v>25</v>
      </c>
      <c r="E34" s="8"/>
      <c r="F34" s="8"/>
      <c r="G34" s="16"/>
      <c r="H34" s="8"/>
    </row>
    <row r="35" spans="3:8" x14ac:dyDescent="0.25">
      <c r="C35" s="6"/>
      <c r="D35" s="7" t="s">
        <v>26</v>
      </c>
      <c r="E35" s="8"/>
      <c r="F35" s="8"/>
      <c r="G35" s="16"/>
      <c r="H35" s="8"/>
    </row>
    <row r="36" spans="3:8" x14ac:dyDescent="0.25">
      <c r="C36" s="6"/>
      <c r="D36" s="7" t="s">
        <v>27</v>
      </c>
      <c r="E36" s="8"/>
      <c r="F36" s="8"/>
      <c r="G36" s="16"/>
      <c r="H36" s="8"/>
    </row>
    <row r="37" spans="3:8" x14ac:dyDescent="0.25">
      <c r="C37" s="13">
        <v>302</v>
      </c>
      <c r="D37" s="14" t="s">
        <v>31</v>
      </c>
      <c r="E37" s="8"/>
      <c r="F37" s="8"/>
      <c r="G37" s="15">
        <f>SUM(F38:F39)</f>
        <v>133640</v>
      </c>
      <c r="H37" s="8"/>
    </row>
    <row r="38" spans="3:8" x14ac:dyDescent="0.25">
      <c r="C38" s="6">
        <v>30201</v>
      </c>
      <c r="D38" s="7" t="s">
        <v>30</v>
      </c>
      <c r="E38" s="8"/>
      <c r="F38" s="8">
        <f>G21*13%</f>
        <v>37180</v>
      </c>
      <c r="G38" s="16"/>
      <c r="H38" s="8"/>
    </row>
    <row r="39" spans="3:8" ht="40.9" customHeight="1" x14ac:dyDescent="0.25">
      <c r="C39" s="6">
        <v>30202</v>
      </c>
      <c r="D39" s="7" t="s">
        <v>43</v>
      </c>
      <c r="E39" s="8"/>
      <c r="F39" s="8">
        <f>(344500*15%)+(344500*13%)</f>
        <v>96460</v>
      </c>
      <c r="G39" s="16"/>
      <c r="H39" s="8"/>
    </row>
    <row r="40" spans="3:8" s="5" customFormat="1" x14ac:dyDescent="0.25">
      <c r="C40" s="10" t="s">
        <v>28</v>
      </c>
      <c r="D40" s="11" t="s">
        <v>29</v>
      </c>
      <c r="E40" s="12"/>
      <c r="F40" s="12"/>
      <c r="G40" s="15"/>
      <c r="H40" s="12">
        <v>292000</v>
      </c>
    </row>
    <row r="41" spans="3:8" x14ac:dyDescent="0.25">
      <c r="C41" s="6">
        <v>401</v>
      </c>
      <c r="D41" s="7" t="s">
        <v>32</v>
      </c>
      <c r="E41" s="8"/>
      <c r="F41" s="8"/>
      <c r="G41" s="16"/>
      <c r="H41" s="8"/>
    </row>
    <row r="42" spans="3:8" x14ac:dyDescent="0.25">
      <c r="C42" s="6">
        <v>40101</v>
      </c>
      <c r="D42" s="7" t="s">
        <v>33</v>
      </c>
      <c r="E42" s="8"/>
      <c r="F42" s="8">
        <v>30000</v>
      </c>
      <c r="G42" s="16"/>
      <c r="H42" s="8"/>
    </row>
    <row r="43" spans="3:8" x14ac:dyDescent="0.25">
      <c r="C43" s="6">
        <v>40102</v>
      </c>
      <c r="D43" s="7" t="s">
        <v>34</v>
      </c>
      <c r="E43" s="8"/>
      <c r="F43" s="8">
        <v>250000</v>
      </c>
      <c r="G43" s="16"/>
      <c r="H43" s="8"/>
    </row>
    <row r="44" spans="3:8" x14ac:dyDescent="0.25">
      <c r="C44" s="6">
        <v>40103</v>
      </c>
      <c r="D44" s="7" t="s">
        <v>35</v>
      </c>
      <c r="E44" s="8"/>
      <c r="F44" s="8">
        <v>12000</v>
      </c>
      <c r="G44" s="16"/>
      <c r="H44" s="8"/>
    </row>
    <row r="45" spans="3:8" s="17" customFormat="1" ht="18.75" x14ac:dyDescent="0.3">
      <c r="D45" s="18" t="s">
        <v>40</v>
      </c>
      <c r="E45" s="19"/>
      <c r="F45" s="19"/>
      <c r="G45" s="20"/>
      <c r="H45" s="19">
        <f>SUM(H10:H44)</f>
        <v>1324948</v>
      </c>
    </row>
    <row r="48" spans="3:8" ht="26.45" customHeight="1" x14ac:dyDescent="0.25"/>
  </sheetData>
  <mergeCells count="1">
    <mergeCell ref="D4:G4"/>
  </mergeCells>
  <phoneticPr fontId="2" type="noConversion"/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josvaine</dc:creator>
  <cp:lastModifiedBy>Jegyző</cp:lastModifiedBy>
  <cp:lastPrinted>2025-05-21T09:09:10Z</cp:lastPrinted>
  <dcterms:created xsi:type="dcterms:W3CDTF">2025-05-21T07:54:48Z</dcterms:created>
  <dcterms:modified xsi:type="dcterms:W3CDTF">2025-05-21T09:40:59Z</dcterms:modified>
</cp:coreProperties>
</file>